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77" i="1" l="1"/>
  <c r="D75" i="1"/>
  <c r="C74" i="1"/>
  <c r="D63" i="1"/>
  <c r="C62" i="1"/>
  <c r="D57" i="1"/>
  <c r="D55" i="1"/>
  <c r="D53" i="1"/>
  <c r="D47" i="1"/>
  <c r="C46" i="1"/>
  <c r="D38" i="1"/>
  <c r="C37" i="1"/>
  <c r="D26" i="1"/>
  <c r="C25" i="1"/>
  <c r="C76" i="1" s="1"/>
  <c r="D23" i="1"/>
  <c r="D21" i="1"/>
</calcChain>
</file>

<file path=xl/sharedStrings.xml><?xml version="1.0" encoding="utf-8"?>
<sst xmlns="http://schemas.openxmlformats.org/spreadsheetml/2006/main" count="126" uniqueCount="110">
  <si>
    <t>ОБЩАЯ - ШКОЛЫ</t>
  </si>
  <si>
    <t>БЛОК 1. Доброжелательность и вежливость специалистов</t>
  </si>
  <si>
    <t>max кол-во баллов</t>
  </si>
  <si>
    <t>Алексеевская СОШ</t>
  </si>
  <si>
    <t>К какому специалисту ОО Вы обращались в течение последнего полугода (года, первое обращение)?</t>
  </si>
  <si>
    <t>1.1.</t>
  </si>
  <si>
    <t>- к руководителю (директору, заведующему)</t>
  </si>
  <si>
    <t>1.2.</t>
  </si>
  <si>
    <t>- к заместителю директора, старшему воспитателю</t>
  </si>
  <si>
    <t>1.3.</t>
  </si>
  <si>
    <t>- к классному руководителю, воспитателю, куратору</t>
  </si>
  <si>
    <t>1.4.</t>
  </si>
  <si>
    <t>- к педагогу по предмету (учитель, преподаватель)</t>
  </si>
  <si>
    <t>1.5.</t>
  </si>
  <si>
    <t>- к психологу</t>
  </si>
  <si>
    <t>1.6.</t>
  </si>
  <si>
    <t xml:space="preserve"> - к логопеду</t>
  </si>
  <si>
    <t>1.7.</t>
  </si>
  <si>
    <t>- к другому работнику ОО (указать)</t>
  </si>
  <si>
    <t>Удалось ли вам легко попасть к нему на прием?</t>
  </si>
  <si>
    <t>2.1.</t>
  </si>
  <si>
    <t>- я попал(а) сразу без предварительной записи и договоренности</t>
  </si>
  <si>
    <t>2.2.</t>
  </si>
  <si>
    <t>- я попал(а) на прием согласно графику приема</t>
  </si>
  <si>
    <t>2.3.</t>
  </si>
  <si>
    <t>- мне пришлось долго искать его с помощью других работников ОО</t>
  </si>
  <si>
    <t>2.4.</t>
  </si>
  <si>
    <t>- я не мог попасть на прием, так как необходимый специалист постоянно отсутствует на месте</t>
  </si>
  <si>
    <t>2.5.</t>
  </si>
  <si>
    <t>- я не мог попасть на прием, так как необходимый специалист откладывал неоднократно прием под разными предлогами</t>
  </si>
  <si>
    <t>2.6.</t>
  </si>
  <si>
    <t>- вынужден был обратиться к другому специалисту ОО</t>
  </si>
  <si>
    <t>Какого характера было ваше общение с этим специалистом?</t>
  </si>
  <si>
    <t>3.1.</t>
  </si>
  <si>
    <t>- соблюдалась приватность разговора и конфиденциальность общения</t>
  </si>
  <si>
    <t>%</t>
  </si>
  <si>
    <t>3.2.</t>
  </si>
  <si>
    <t>- в процессе беседы работник учреждения был вежлив, соблюдал нормы этикета, выражал позитивное отношение</t>
  </si>
  <si>
    <t>3.3.</t>
  </si>
  <si>
    <t>- работники показывали своим видом, что общение было в тягость и даже присутствовало некоторое раздражение</t>
  </si>
  <si>
    <t>ИТОГО:</t>
  </si>
  <si>
    <r>
      <t xml:space="preserve">Макс. 4 балла, </t>
    </r>
    <r>
      <rPr>
        <b/>
        <sz val="11"/>
        <color theme="1"/>
        <rFont val="Times New Roman"/>
        <family val="1"/>
        <charset val="204"/>
      </rPr>
      <t>удовлетворенность не менее 2 баллов</t>
    </r>
  </si>
  <si>
    <t>БЛОК 2. Компетентность</t>
  </si>
  <si>
    <t>Смогли ли вы получить необходимую информацию, помощь во время общения со специалистом ОО?</t>
  </si>
  <si>
    <t>4.1.</t>
  </si>
  <si>
    <t>- в вопросах обучения ребенка по различным предметам</t>
  </si>
  <si>
    <t>4.2.</t>
  </si>
  <si>
    <t>- в выборе для ребенка направлений внеурочной деятельности по интересам и возможностям</t>
  </si>
  <si>
    <t>4.3.</t>
  </si>
  <si>
    <t>- другое (указать)</t>
  </si>
  <si>
    <t>В ходе вашего общения:</t>
  </si>
  <si>
    <t>5.1.</t>
  </si>
  <si>
    <t>- работники организации предоставили вам полную информацию по вашему запросу</t>
  </si>
  <si>
    <t>5.2.</t>
  </si>
  <si>
    <t>- работники организации проявили инициативу и предложили помощь в решении проблемы</t>
  </si>
  <si>
    <t>5.3.</t>
  </si>
  <si>
    <t>- работники организации дали дополнительную информацию (литературу, адрес сайтов, ФИО специалистов, телефоны и др.)</t>
  </si>
  <si>
    <t>5.4.</t>
  </si>
  <si>
    <t>- не ответили на ваш вопрос и не сказали ничего определенного</t>
  </si>
  <si>
    <r>
      <t xml:space="preserve">Макс. 6 баллов, </t>
    </r>
    <r>
      <rPr>
        <b/>
        <sz val="11"/>
        <color theme="1"/>
        <rFont val="Times New Roman"/>
        <family val="1"/>
        <charset val="204"/>
      </rPr>
      <t>удовлетворенность – не менее 4 баллов</t>
    </r>
  </si>
  <si>
    <t>БЛОК 3. Удовлетворенность материально-техническим оснащением</t>
  </si>
  <si>
    <t>Удовлетворены ли вы:</t>
  </si>
  <si>
    <t>6.1.</t>
  </si>
  <si>
    <t>- состоянием и оформлением учебных классов?</t>
  </si>
  <si>
    <t>6.2.</t>
  </si>
  <si>
    <t>- состоянием и оформлением коридоров и холлов?</t>
  </si>
  <si>
    <t>6.3.</t>
  </si>
  <si>
    <t>- состоянием и оснащением территории, включая состояние спортивной площадки?</t>
  </si>
  <si>
    <t>6.4.</t>
  </si>
  <si>
    <t>- состоянием мебели?</t>
  </si>
  <si>
    <t>6.5.</t>
  </si>
  <si>
    <t>- использованием техники (компьютеров, мультимедийных установок)?</t>
  </si>
  <si>
    <r>
      <t xml:space="preserve">Макс. 5 баллов, </t>
    </r>
    <r>
      <rPr>
        <b/>
        <sz val="11"/>
        <color theme="1"/>
        <rFont val="Times New Roman"/>
        <family val="1"/>
        <charset val="204"/>
      </rPr>
      <t>удовлетворенность – не менее 3 балла</t>
    </r>
  </si>
  <si>
    <t>БЛОК 4. Удовлетворенность качеством предоставляемых образовательных услуг</t>
  </si>
  <si>
    <t>7.1.</t>
  </si>
  <si>
    <t>- уровнем обучения ребенка?</t>
  </si>
  <si>
    <t>7.2.</t>
  </si>
  <si>
    <t>- уровнем воспитательной работы?</t>
  </si>
  <si>
    <t>7.3.</t>
  </si>
  <si>
    <t>- питанием?</t>
  </si>
  <si>
    <t>7.4.</t>
  </si>
  <si>
    <t>- результатами обучения вашего ребенка?</t>
  </si>
  <si>
    <t>7.5.</t>
  </si>
  <si>
    <t>- отношениями вашего ребенка с педагогами?</t>
  </si>
  <si>
    <t>7.6.</t>
  </si>
  <si>
    <t>- отношениями вашего ребенка с другими обучающимися?</t>
  </si>
  <si>
    <t>7.7.</t>
  </si>
  <si>
    <t>- вашими отношениями с ее работниками?</t>
  </si>
  <si>
    <t>7.8.</t>
  </si>
  <si>
    <t>- разнообразием форм обучения (работой различных детских объединений по интересам, праздниками, соревнованиями, экскурсиями, выставками и т.д.)?</t>
  </si>
  <si>
    <t>7.9.</t>
  </si>
  <si>
    <t>- отношением вашего ребенка к обучению в ОО в целом?</t>
  </si>
  <si>
    <r>
      <t xml:space="preserve">Макс. 9 баллов, </t>
    </r>
    <r>
      <rPr>
        <b/>
        <sz val="11"/>
        <color theme="1"/>
        <rFont val="Times New Roman"/>
        <family val="1"/>
        <charset val="204"/>
      </rPr>
      <t>удовлетворенность – не менее 6 баллов</t>
    </r>
  </si>
  <si>
    <t>БЛОК 5. Рекомендации потребителей</t>
  </si>
  <si>
    <t>Считаете ли вы, что в ОО соблюдаются права ребенка?</t>
  </si>
  <si>
    <t>8.1.</t>
  </si>
  <si>
    <t>- учитываются его особенности, интересы, возможности и потребности</t>
  </si>
  <si>
    <t>8.2.</t>
  </si>
  <si>
    <t>- ребенок пользуется бесплатными учебниками</t>
  </si>
  <si>
    <t>- личная информация  о ребенке носит конфиденциальный характер</t>
  </si>
  <si>
    <t>Сознаны ли условия для вашего участия в делах ОО?</t>
  </si>
  <si>
    <t>9.1.</t>
  </si>
  <si>
    <t>- изучается и учитывается мнение родителей (проводятся опросы, беседы, работает горячая линия, телефон доверия и т.д.)</t>
  </si>
  <si>
    <t>9.2.</t>
  </si>
  <si>
    <t>- регулярно проводятся открытые мероприятия</t>
  </si>
  <si>
    <t>9.3.</t>
  </si>
  <si>
    <t>- есть возможность поучаствовать в работе родительских комитетов, Совете ОО и т.п.</t>
  </si>
  <si>
    <t>Готовы ли вы рекомендовать эту ОО своим родственникам и знакомым?</t>
  </si>
  <si>
    <r>
      <t xml:space="preserve">Макс. 6 баллов, </t>
    </r>
    <r>
      <rPr>
        <b/>
        <sz val="11"/>
        <color theme="1"/>
        <rFont val="Times New Roman"/>
        <family val="1"/>
        <charset val="204"/>
      </rPr>
      <t>удовлетворенность – не менее 5 баллов</t>
    </r>
  </si>
  <si>
    <r>
      <t xml:space="preserve">Макс. по анкете 30 баллов, </t>
    </r>
    <r>
      <rPr>
        <b/>
        <sz val="11"/>
        <color theme="1"/>
        <rFont val="Times New Roman"/>
        <family val="1"/>
        <charset val="204"/>
      </rPr>
      <t>удовлетворенность – не менее 20 баллов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</si>
</sst>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33CC3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3" borderId="3" xfId="0" applyFill="1" applyBorder="1" applyProtection="1">
      <protection locked="0"/>
    </xf>
    <xf numFmtId="0" fontId="2" fillId="4" borderId="3" xfId="0" applyFont="1" applyFill="1" applyBorder="1" applyProtection="1">
      <protection locked="0"/>
    </xf>
    <xf numFmtId="0" fontId="1" fillId="5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wrapText="1"/>
      <protection locked="0"/>
    </xf>
    <xf numFmtId="0" fontId="1" fillId="0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Protection="1">
      <protection locked="0"/>
    </xf>
    <xf numFmtId="0" fontId="5" fillId="0" borderId="3" xfId="0" applyFont="1" applyBorder="1" applyProtection="1">
      <protection locked="0"/>
    </xf>
    <xf numFmtId="0" fontId="1" fillId="5" borderId="3" xfId="0" applyFont="1" applyFill="1" applyBorder="1" applyAlignment="1">
      <alignment horizontal="center" vertical="center"/>
    </xf>
    <xf numFmtId="16" fontId="0" fillId="0" borderId="3" xfId="0" applyNumberFormat="1" applyBorder="1" applyProtection="1">
      <protection locked="0"/>
    </xf>
    <xf numFmtId="0" fontId="4" fillId="0" borderId="3" xfId="0" applyFont="1" applyBorder="1" applyProtection="1">
      <protection locked="0"/>
    </xf>
    <xf numFmtId="0" fontId="5" fillId="0" borderId="3" xfId="0" applyFont="1" applyBorder="1" applyAlignment="1" applyProtection="1">
      <alignment wrapText="1"/>
      <protection locked="0"/>
    </xf>
    <xf numFmtId="0" fontId="4" fillId="6" borderId="3" xfId="0" applyFont="1" applyFill="1" applyBorder="1" applyAlignment="1" applyProtection="1">
      <alignment horizontal="center" vertical="center"/>
      <protection locked="0"/>
    </xf>
    <xf numFmtId="0" fontId="1" fillId="6" borderId="3" xfId="0" applyFont="1" applyFill="1" applyBorder="1" applyAlignment="1">
      <alignment horizontal="center" vertical="center"/>
    </xf>
    <xf numFmtId="164" fontId="1" fillId="6" borderId="3" xfId="0" applyNumberFormat="1" applyFont="1" applyFill="1" applyBorder="1" applyAlignment="1">
      <alignment horizontal="center" vertical="center" wrapText="1"/>
    </xf>
    <xf numFmtId="0" fontId="4" fillId="6" borderId="3" xfId="0" applyFont="1" applyFill="1" applyBorder="1" applyAlignment="1" applyProtection="1">
      <alignment horizontal="center" vertical="center" wrapText="1"/>
      <protection locked="0"/>
    </xf>
    <xf numFmtId="0" fontId="4" fillId="7" borderId="3" xfId="0" applyFont="1" applyFill="1" applyBorder="1" applyProtection="1">
      <protection locked="0"/>
    </xf>
    <xf numFmtId="0" fontId="5" fillId="7" borderId="3" xfId="0" applyFont="1" applyFill="1" applyBorder="1" applyProtection="1">
      <protection locked="0"/>
    </xf>
    <xf numFmtId="0" fontId="1" fillId="7" borderId="3" xfId="0" applyFont="1" applyFill="1" applyBorder="1" applyAlignment="1">
      <alignment horizontal="center" vertical="center"/>
    </xf>
    <xf numFmtId="0" fontId="1" fillId="7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Protection="1">
      <protection locked="0"/>
    </xf>
    <xf numFmtId="0" fontId="2" fillId="3" borderId="3" xfId="0" applyFont="1" applyFill="1" applyBorder="1" applyProtection="1">
      <protection locked="0"/>
    </xf>
    <xf numFmtId="0" fontId="1" fillId="3" borderId="3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 wrapText="1"/>
    </xf>
    <xf numFmtId="0" fontId="0" fillId="8" borderId="3" xfId="0" applyFill="1" applyBorder="1" applyProtection="1">
      <protection locked="0"/>
    </xf>
    <xf numFmtId="0" fontId="5" fillId="8" borderId="3" xfId="0" applyFont="1" applyFill="1" applyBorder="1" applyProtection="1">
      <protection locked="0"/>
    </xf>
    <xf numFmtId="0" fontId="1" fillId="8" borderId="3" xfId="0" applyFont="1" applyFill="1" applyBorder="1" applyAlignment="1">
      <alignment horizontal="center" vertical="center"/>
    </xf>
    <xf numFmtId="0" fontId="1" fillId="8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77"/>
  <sheetViews>
    <sheetView tabSelected="1" workbookViewId="0">
      <selection sqref="A1:D1048576"/>
    </sheetView>
  </sheetViews>
  <sheetFormatPr defaultRowHeight="15" x14ac:dyDescent="0.25"/>
  <cols>
    <col min="2" max="2" width="73.28515625" customWidth="1"/>
    <col min="3" max="3" width="11.5703125" style="3" customWidth="1"/>
    <col min="4" max="4" width="8.85546875" style="4" customWidth="1"/>
  </cols>
  <sheetData>
    <row r="2" spans="1:4" x14ac:dyDescent="0.25">
      <c r="A2" s="1" t="s">
        <v>0</v>
      </c>
      <c r="B2" s="2"/>
    </row>
    <row r="3" spans="1:4" ht="30" x14ac:dyDescent="0.25">
      <c r="A3" s="5"/>
      <c r="B3" s="6" t="s">
        <v>1</v>
      </c>
      <c r="C3" s="7" t="s">
        <v>2</v>
      </c>
      <c r="D3" s="8" t="s">
        <v>3</v>
      </c>
    </row>
    <row r="4" spans="1:4" ht="29.25" x14ac:dyDescent="0.25">
      <c r="A4" s="9">
        <v>1</v>
      </c>
      <c r="B4" s="10" t="s">
        <v>4</v>
      </c>
      <c r="C4" s="11"/>
      <c r="D4" s="12"/>
    </row>
    <row r="5" spans="1:4" x14ac:dyDescent="0.25">
      <c r="A5" s="13" t="s">
        <v>5</v>
      </c>
      <c r="B5" s="14" t="s">
        <v>6</v>
      </c>
      <c r="C5" s="15">
        <v>0</v>
      </c>
      <c r="D5" s="12">
        <v>11</v>
      </c>
    </row>
    <row r="6" spans="1:4" x14ac:dyDescent="0.25">
      <c r="A6" s="13" t="s">
        <v>7</v>
      </c>
      <c r="B6" s="14" t="s">
        <v>8</v>
      </c>
      <c r="C6" s="15">
        <v>0</v>
      </c>
      <c r="D6" s="12">
        <v>9</v>
      </c>
    </row>
    <row r="7" spans="1:4" x14ac:dyDescent="0.25">
      <c r="A7" s="16" t="s">
        <v>9</v>
      </c>
      <c r="B7" s="14" t="s">
        <v>10</v>
      </c>
      <c r="C7" s="15">
        <v>0</v>
      </c>
      <c r="D7" s="12">
        <v>32</v>
      </c>
    </row>
    <row r="8" spans="1:4" x14ac:dyDescent="0.25">
      <c r="A8" s="13" t="s">
        <v>11</v>
      </c>
      <c r="B8" s="14" t="s">
        <v>12</v>
      </c>
      <c r="C8" s="15">
        <v>0</v>
      </c>
      <c r="D8" s="12">
        <v>11</v>
      </c>
    </row>
    <row r="9" spans="1:4" x14ac:dyDescent="0.25">
      <c r="A9" s="13" t="s">
        <v>13</v>
      </c>
      <c r="B9" s="14" t="s">
        <v>14</v>
      </c>
      <c r="C9" s="15">
        <v>0</v>
      </c>
      <c r="D9" s="12">
        <v>3</v>
      </c>
    </row>
    <row r="10" spans="1:4" x14ac:dyDescent="0.25">
      <c r="A10" s="13" t="s">
        <v>15</v>
      </c>
      <c r="B10" s="14" t="s">
        <v>16</v>
      </c>
      <c r="C10" s="15">
        <v>0</v>
      </c>
      <c r="D10" s="12">
        <v>2</v>
      </c>
    </row>
    <row r="11" spans="1:4" x14ac:dyDescent="0.25">
      <c r="A11" s="13" t="s">
        <v>17</v>
      </c>
      <c r="B11" s="14" t="s">
        <v>18</v>
      </c>
      <c r="C11" s="15">
        <v>0</v>
      </c>
      <c r="D11" s="12">
        <v>2</v>
      </c>
    </row>
    <row r="12" spans="1:4" x14ac:dyDescent="0.25">
      <c r="A12" s="9">
        <v>2</v>
      </c>
      <c r="B12" s="17" t="s">
        <v>19</v>
      </c>
      <c r="C12" s="11"/>
      <c r="D12" s="12"/>
    </row>
    <row r="13" spans="1:4" x14ac:dyDescent="0.25">
      <c r="A13" s="13" t="s">
        <v>20</v>
      </c>
      <c r="B13" s="14" t="s">
        <v>21</v>
      </c>
      <c r="C13" s="15">
        <v>1</v>
      </c>
      <c r="D13" s="12">
        <v>44</v>
      </c>
    </row>
    <row r="14" spans="1:4" x14ac:dyDescent="0.25">
      <c r="A14" s="13" t="s">
        <v>22</v>
      </c>
      <c r="B14" s="14" t="s">
        <v>23</v>
      </c>
      <c r="C14" s="15">
        <v>1</v>
      </c>
      <c r="D14" s="12">
        <v>0</v>
      </c>
    </row>
    <row r="15" spans="1:4" x14ac:dyDescent="0.25">
      <c r="A15" s="13" t="s">
        <v>24</v>
      </c>
      <c r="B15" s="14" t="s">
        <v>25</v>
      </c>
      <c r="C15" s="15">
        <v>0</v>
      </c>
      <c r="D15" s="12">
        <v>0</v>
      </c>
    </row>
    <row r="16" spans="1:4" ht="30" x14ac:dyDescent="0.25">
      <c r="A16" s="13" t="s">
        <v>26</v>
      </c>
      <c r="B16" s="18" t="s">
        <v>27</v>
      </c>
      <c r="C16" s="15">
        <v>0</v>
      </c>
      <c r="D16" s="12">
        <v>0</v>
      </c>
    </row>
    <row r="17" spans="1:4" ht="30" x14ac:dyDescent="0.25">
      <c r="A17" s="13" t="s">
        <v>28</v>
      </c>
      <c r="B17" s="18" t="s">
        <v>29</v>
      </c>
      <c r="C17" s="15">
        <v>0</v>
      </c>
      <c r="D17" s="12">
        <v>0</v>
      </c>
    </row>
    <row r="18" spans="1:4" x14ac:dyDescent="0.25">
      <c r="A18" s="13" t="s">
        <v>30</v>
      </c>
      <c r="B18" s="14" t="s">
        <v>31</v>
      </c>
      <c r="C18" s="15">
        <v>0</v>
      </c>
      <c r="D18" s="12">
        <v>0</v>
      </c>
    </row>
    <row r="19" spans="1:4" x14ac:dyDescent="0.25">
      <c r="A19" s="9">
        <v>3</v>
      </c>
      <c r="B19" s="17" t="s">
        <v>32</v>
      </c>
      <c r="C19" s="11"/>
      <c r="D19" s="12"/>
    </row>
    <row r="20" spans="1:4" x14ac:dyDescent="0.25">
      <c r="A20" s="13" t="s">
        <v>33</v>
      </c>
      <c r="B20" s="14" t="s">
        <v>34</v>
      </c>
      <c r="C20" s="15">
        <v>1</v>
      </c>
      <c r="D20" s="12">
        <v>23</v>
      </c>
    </row>
    <row r="21" spans="1:4" x14ac:dyDescent="0.25">
      <c r="A21" s="13"/>
      <c r="B21" s="19" t="s">
        <v>35</v>
      </c>
      <c r="C21" s="20"/>
      <c r="D21" s="21">
        <f>(D20*100)/49</f>
        <v>46.938775510204081</v>
      </c>
    </row>
    <row r="22" spans="1:4" ht="30" x14ac:dyDescent="0.25">
      <c r="A22" s="13" t="s">
        <v>36</v>
      </c>
      <c r="B22" s="18" t="s">
        <v>37</v>
      </c>
      <c r="C22" s="15">
        <v>1</v>
      </c>
      <c r="D22" s="12">
        <v>29</v>
      </c>
    </row>
    <row r="23" spans="1:4" x14ac:dyDescent="0.25">
      <c r="A23" s="13"/>
      <c r="B23" s="22" t="s">
        <v>35</v>
      </c>
      <c r="C23" s="20"/>
      <c r="D23" s="21">
        <f>(D22*100)/49</f>
        <v>59.183673469387756</v>
      </c>
    </row>
    <row r="24" spans="1:4" ht="30" x14ac:dyDescent="0.25">
      <c r="A24" s="13" t="s">
        <v>38</v>
      </c>
      <c r="B24" s="18" t="s">
        <v>39</v>
      </c>
      <c r="C24" s="15">
        <v>0</v>
      </c>
      <c r="D24" s="12">
        <v>1</v>
      </c>
    </row>
    <row r="25" spans="1:4" x14ac:dyDescent="0.25">
      <c r="A25" s="23" t="s">
        <v>40</v>
      </c>
      <c r="B25" s="24" t="s">
        <v>41</v>
      </c>
      <c r="C25" s="25">
        <f>SUM(C13,C14,C20,C22)</f>
        <v>4</v>
      </c>
      <c r="D25" s="26">
        <v>96</v>
      </c>
    </row>
    <row r="26" spans="1:4" x14ac:dyDescent="0.25">
      <c r="A26" s="27"/>
      <c r="B26" s="19" t="s">
        <v>35</v>
      </c>
      <c r="C26" s="20"/>
      <c r="D26" s="21">
        <f>(D25*100)/196</f>
        <v>48.979591836734691</v>
      </c>
    </row>
    <row r="27" spans="1:4" x14ac:dyDescent="0.25">
      <c r="A27" s="5"/>
      <c r="B27" s="28" t="s">
        <v>42</v>
      </c>
      <c r="C27" s="29"/>
      <c r="D27" s="30"/>
    </row>
    <row r="28" spans="1:4" ht="29.25" x14ac:dyDescent="0.25">
      <c r="A28" s="9">
        <v>4</v>
      </c>
      <c r="B28" s="10" t="s">
        <v>43</v>
      </c>
      <c r="C28" s="11"/>
      <c r="D28" s="12"/>
    </row>
    <row r="29" spans="1:4" x14ac:dyDescent="0.25">
      <c r="A29" s="13" t="s">
        <v>44</v>
      </c>
      <c r="B29" s="14" t="s">
        <v>45</v>
      </c>
      <c r="C29" s="15">
        <v>1</v>
      </c>
      <c r="D29" s="12">
        <v>43</v>
      </c>
    </row>
    <row r="30" spans="1:4" ht="30" x14ac:dyDescent="0.25">
      <c r="A30" s="13" t="s">
        <v>46</v>
      </c>
      <c r="B30" s="18" t="s">
        <v>47</v>
      </c>
      <c r="C30" s="15">
        <v>1</v>
      </c>
      <c r="D30" s="12">
        <v>6</v>
      </c>
    </row>
    <row r="31" spans="1:4" x14ac:dyDescent="0.25">
      <c r="A31" s="13" t="s">
        <v>48</v>
      </c>
      <c r="B31" s="14" t="s">
        <v>49</v>
      </c>
      <c r="C31" s="15">
        <v>1</v>
      </c>
      <c r="D31" s="12">
        <v>0</v>
      </c>
    </row>
    <row r="32" spans="1:4" x14ac:dyDescent="0.25">
      <c r="A32" s="9">
        <v>5</v>
      </c>
      <c r="B32" s="17" t="s">
        <v>50</v>
      </c>
      <c r="C32" s="11"/>
      <c r="D32" s="12"/>
    </row>
    <row r="33" spans="1:4" ht="30" x14ac:dyDescent="0.25">
      <c r="A33" s="13" t="s">
        <v>51</v>
      </c>
      <c r="B33" s="18" t="s">
        <v>52</v>
      </c>
      <c r="C33" s="15">
        <v>1</v>
      </c>
      <c r="D33" s="12">
        <v>36</v>
      </c>
    </row>
    <row r="34" spans="1:4" ht="30" x14ac:dyDescent="0.25">
      <c r="A34" s="13" t="s">
        <v>53</v>
      </c>
      <c r="B34" s="18" t="s">
        <v>54</v>
      </c>
      <c r="C34" s="15">
        <v>1</v>
      </c>
      <c r="D34" s="12">
        <v>13</v>
      </c>
    </row>
    <row r="35" spans="1:4" ht="30" x14ac:dyDescent="0.25">
      <c r="A35" s="13" t="s">
        <v>55</v>
      </c>
      <c r="B35" s="18" t="s">
        <v>56</v>
      </c>
      <c r="C35" s="15">
        <v>1</v>
      </c>
      <c r="D35" s="12">
        <v>5</v>
      </c>
    </row>
    <row r="36" spans="1:4" x14ac:dyDescent="0.25">
      <c r="A36" s="13" t="s">
        <v>57</v>
      </c>
      <c r="B36" s="14" t="s">
        <v>58</v>
      </c>
      <c r="C36" s="15">
        <v>0</v>
      </c>
      <c r="D36" s="12">
        <v>2</v>
      </c>
    </row>
    <row r="37" spans="1:4" x14ac:dyDescent="0.25">
      <c r="A37" s="23" t="s">
        <v>40</v>
      </c>
      <c r="B37" s="24" t="s">
        <v>59</v>
      </c>
      <c r="C37" s="25">
        <f>SUM(C29,C30,C31,C33,C34,C35)</f>
        <v>6</v>
      </c>
      <c r="D37" s="26">
        <v>103</v>
      </c>
    </row>
    <row r="38" spans="1:4" x14ac:dyDescent="0.25">
      <c r="A38" s="27"/>
      <c r="B38" s="19" t="s">
        <v>35</v>
      </c>
      <c r="C38" s="20"/>
      <c r="D38" s="21">
        <f>(D37*100)/294</f>
        <v>35.034013605442176</v>
      </c>
    </row>
    <row r="39" spans="1:4" x14ac:dyDescent="0.25">
      <c r="A39" s="5"/>
      <c r="B39" s="28" t="s">
        <v>60</v>
      </c>
      <c r="C39" s="29"/>
      <c r="D39" s="30"/>
    </row>
    <row r="40" spans="1:4" x14ac:dyDescent="0.25">
      <c r="A40" s="9">
        <v>6</v>
      </c>
      <c r="B40" s="17" t="s">
        <v>61</v>
      </c>
      <c r="C40" s="11"/>
      <c r="D40" s="12"/>
    </row>
    <row r="41" spans="1:4" x14ac:dyDescent="0.25">
      <c r="A41" s="13" t="s">
        <v>62</v>
      </c>
      <c r="B41" s="14" t="s">
        <v>63</v>
      </c>
      <c r="C41" s="15">
        <v>1</v>
      </c>
      <c r="D41" s="12">
        <v>18</v>
      </c>
    </row>
    <row r="42" spans="1:4" x14ac:dyDescent="0.25">
      <c r="A42" s="13" t="s">
        <v>64</v>
      </c>
      <c r="B42" s="14" t="s">
        <v>65</v>
      </c>
      <c r="C42" s="15">
        <v>1</v>
      </c>
      <c r="D42" s="12">
        <v>15</v>
      </c>
    </row>
    <row r="43" spans="1:4" ht="30" x14ac:dyDescent="0.25">
      <c r="A43" s="13" t="s">
        <v>66</v>
      </c>
      <c r="B43" s="18" t="s">
        <v>67</v>
      </c>
      <c r="C43" s="15">
        <v>1</v>
      </c>
      <c r="D43" s="12">
        <v>7</v>
      </c>
    </row>
    <row r="44" spans="1:4" x14ac:dyDescent="0.25">
      <c r="A44" s="13" t="s">
        <v>68</v>
      </c>
      <c r="B44" s="14" t="s">
        <v>69</v>
      </c>
      <c r="C44" s="15">
        <v>1</v>
      </c>
      <c r="D44" s="12">
        <v>2</v>
      </c>
    </row>
    <row r="45" spans="1:4" x14ac:dyDescent="0.25">
      <c r="A45" s="13" t="s">
        <v>70</v>
      </c>
      <c r="B45" s="14" t="s">
        <v>71</v>
      </c>
      <c r="C45" s="15">
        <v>1</v>
      </c>
      <c r="D45" s="12">
        <v>13</v>
      </c>
    </row>
    <row r="46" spans="1:4" x14ac:dyDescent="0.25">
      <c r="A46" s="23" t="s">
        <v>40</v>
      </c>
      <c r="B46" s="24" t="s">
        <v>72</v>
      </c>
      <c r="C46" s="15">
        <f>SUM(C41:C45)</f>
        <v>5</v>
      </c>
      <c r="D46" s="26">
        <v>55</v>
      </c>
    </row>
    <row r="47" spans="1:4" x14ac:dyDescent="0.25">
      <c r="A47" s="27"/>
      <c r="B47" s="19" t="s">
        <v>35</v>
      </c>
      <c r="C47" s="20"/>
      <c r="D47" s="21">
        <f>(D46*100)/245</f>
        <v>22.448979591836736</v>
      </c>
    </row>
    <row r="48" spans="1:4" x14ac:dyDescent="0.25">
      <c r="A48" s="5"/>
      <c r="B48" s="28" t="s">
        <v>73</v>
      </c>
      <c r="C48" s="29"/>
      <c r="D48" s="30"/>
    </row>
    <row r="49" spans="1:4" x14ac:dyDescent="0.25">
      <c r="A49" s="9">
        <v>7</v>
      </c>
      <c r="B49" s="17" t="s">
        <v>61</v>
      </c>
      <c r="C49" s="11"/>
      <c r="D49" s="12"/>
    </row>
    <row r="50" spans="1:4" x14ac:dyDescent="0.25">
      <c r="A50" s="13" t="s">
        <v>74</v>
      </c>
      <c r="B50" s="14" t="s">
        <v>75</v>
      </c>
      <c r="C50" s="15">
        <v>1</v>
      </c>
      <c r="D50" s="12">
        <v>31</v>
      </c>
    </row>
    <row r="51" spans="1:4" x14ac:dyDescent="0.25">
      <c r="A51" s="13" t="s">
        <v>76</v>
      </c>
      <c r="B51" s="14" t="s">
        <v>77</v>
      </c>
      <c r="C51" s="15">
        <v>1</v>
      </c>
      <c r="D51" s="12">
        <v>31</v>
      </c>
    </row>
    <row r="52" spans="1:4" x14ac:dyDescent="0.25">
      <c r="A52" s="13" t="s">
        <v>78</v>
      </c>
      <c r="B52" s="14" t="s">
        <v>79</v>
      </c>
      <c r="C52" s="15">
        <v>1</v>
      </c>
      <c r="D52" s="12">
        <v>25</v>
      </c>
    </row>
    <row r="53" spans="1:4" x14ac:dyDescent="0.25">
      <c r="A53" s="13"/>
      <c r="B53" s="19" t="s">
        <v>35</v>
      </c>
      <c r="C53" s="20"/>
      <c r="D53" s="21">
        <f>(D52*100)/49</f>
        <v>51.020408163265309</v>
      </c>
    </row>
    <row r="54" spans="1:4" x14ac:dyDescent="0.25">
      <c r="A54" s="13" t="s">
        <v>80</v>
      </c>
      <c r="B54" s="14" t="s">
        <v>81</v>
      </c>
      <c r="C54" s="15">
        <v>1</v>
      </c>
      <c r="D54" s="12">
        <v>30</v>
      </c>
    </row>
    <row r="55" spans="1:4" x14ac:dyDescent="0.25">
      <c r="A55" s="13"/>
      <c r="B55" s="19" t="s">
        <v>35</v>
      </c>
      <c r="C55" s="20"/>
      <c r="D55" s="21">
        <f>(D54*100)/49</f>
        <v>61.224489795918366</v>
      </c>
    </row>
    <row r="56" spans="1:4" x14ac:dyDescent="0.25">
      <c r="A56" s="13" t="s">
        <v>82</v>
      </c>
      <c r="B56" s="14" t="s">
        <v>83</v>
      </c>
      <c r="C56" s="15">
        <v>1</v>
      </c>
      <c r="D56" s="12">
        <v>29</v>
      </c>
    </row>
    <row r="57" spans="1:4" x14ac:dyDescent="0.25">
      <c r="A57" s="13"/>
      <c r="B57" s="19" t="s">
        <v>35</v>
      </c>
      <c r="C57" s="20"/>
      <c r="D57" s="21">
        <f>(D56*100)/49</f>
        <v>59.183673469387756</v>
      </c>
    </row>
    <row r="58" spans="1:4" x14ac:dyDescent="0.25">
      <c r="A58" s="13" t="s">
        <v>84</v>
      </c>
      <c r="B58" s="14" t="s">
        <v>85</v>
      </c>
      <c r="C58" s="15">
        <v>1</v>
      </c>
      <c r="D58" s="12">
        <v>29</v>
      </c>
    </row>
    <row r="59" spans="1:4" x14ac:dyDescent="0.25">
      <c r="A59" s="13" t="s">
        <v>86</v>
      </c>
      <c r="B59" s="14" t="s">
        <v>87</v>
      </c>
      <c r="C59" s="15">
        <v>1</v>
      </c>
      <c r="D59" s="12">
        <v>30</v>
      </c>
    </row>
    <row r="60" spans="1:4" ht="30" x14ac:dyDescent="0.25">
      <c r="A60" s="13" t="s">
        <v>88</v>
      </c>
      <c r="B60" s="18" t="s">
        <v>89</v>
      </c>
      <c r="C60" s="15">
        <v>1</v>
      </c>
      <c r="D60" s="12">
        <v>25</v>
      </c>
    </row>
    <row r="61" spans="1:4" x14ac:dyDescent="0.25">
      <c r="A61" s="13" t="s">
        <v>90</v>
      </c>
      <c r="B61" s="14" t="s">
        <v>91</v>
      </c>
      <c r="C61" s="15">
        <v>1</v>
      </c>
      <c r="D61" s="12">
        <v>26</v>
      </c>
    </row>
    <row r="62" spans="1:4" x14ac:dyDescent="0.25">
      <c r="A62" s="23" t="s">
        <v>40</v>
      </c>
      <c r="B62" s="24" t="s">
        <v>92</v>
      </c>
      <c r="C62" s="15">
        <f>SUM(C50:C61)</f>
        <v>9</v>
      </c>
      <c r="D62" s="26">
        <v>256</v>
      </c>
    </row>
    <row r="63" spans="1:4" x14ac:dyDescent="0.25">
      <c r="A63" s="27"/>
      <c r="B63" s="19" t="s">
        <v>35</v>
      </c>
      <c r="C63" s="20"/>
      <c r="D63" s="21">
        <f>(D62*100)/441</f>
        <v>58.049886621315196</v>
      </c>
    </row>
    <row r="64" spans="1:4" x14ac:dyDescent="0.25">
      <c r="A64" s="5"/>
      <c r="B64" s="28" t="s">
        <v>93</v>
      </c>
      <c r="C64" s="29"/>
      <c r="D64" s="30"/>
    </row>
    <row r="65" spans="1:4" x14ac:dyDescent="0.25">
      <c r="A65" s="9">
        <v>8</v>
      </c>
      <c r="B65" s="17" t="s">
        <v>94</v>
      </c>
      <c r="C65" s="11"/>
      <c r="D65" s="12"/>
    </row>
    <row r="66" spans="1:4" x14ac:dyDescent="0.25">
      <c r="A66" s="13" t="s">
        <v>95</v>
      </c>
      <c r="B66" s="14" t="s">
        <v>96</v>
      </c>
      <c r="C66" s="15">
        <v>1</v>
      </c>
      <c r="D66" s="12">
        <v>31</v>
      </c>
    </row>
    <row r="67" spans="1:4" x14ac:dyDescent="0.25">
      <c r="A67" s="13" t="s">
        <v>97</v>
      </c>
      <c r="B67" s="14" t="s">
        <v>98</v>
      </c>
      <c r="C67" s="15">
        <v>1</v>
      </c>
      <c r="D67" s="12">
        <v>43</v>
      </c>
    </row>
    <row r="68" spans="1:4" x14ac:dyDescent="0.25">
      <c r="A68" s="13" t="s">
        <v>97</v>
      </c>
      <c r="B68" s="14" t="s">
        <v>99</v>
      </c>
      <c r="C68" s="15">
        <v>1</v>
      </c>
      <c r="D68" s="12">
        <v>29</v>
      </c>
    </row>
    <row r="69" spans="1:4" x14ac:dyDescent="0.25">
      <c r="A69" s="9">
        <v>9</v>
      </c>
      <c r="B69" s="17" t="s">
        <v>100</v>
      </c>
      <c r="C69" s="11"/>
      <c r="D69" s="12"/>
    </row>
    <row r="70" spans="1:4" ht="30" x14ac:dyDescent="0.25">
      <c r="A70" s="13" t="s">
        <v>101</v>
      </c>
      <c r="B70" s="18" t="s">
        <v>102</v>
      </c>
      <c r="C70" s="15">
        <v>0.5</v>
      </c>
      <c r="D70" s="12">
        <v>6</v>
      </c>
    </row>
    <row r="71" spans="1:4" x14ac:dyDescent="0.25">
      <c r="A71" s="13" t="s">
        <v>103</v>
      </c>
      <c r="B71" s="14" t="s">
        <v>104</v>
      </c>
      <c r="C71" s="15">
        <v>0.5</v>
      </c>
      <c r="D71" s="12">
        <v>5.5</v>
      </c>
    </row>
    <row r="72" spans="1:4" ht="30" x14ac:dyDescent="0.25">
      <c r="A72" s="13" t="s">
        <v>105</v>
      </c>
      <c r="B72" s="18" t="s">
        <v>106</v>
      </c>
      <c r="C72" s="15">
        <v>1</v>
      </c>
      <c r="D72" s="12">
        <v>25</v>
      </c>
    </row>
    <row r="73" spans="1:4" x14ac:dyDescent="0.25">
      <c r="A73" s="9">
        <v>10</v>
      </c>
      <c r="B73" s="17" t="s">
        <v>107</v>
      </c>
      <c r="C73" s="15">
        <v>1</v>
      </c>
      <c r="D73" s="12">
        <v>9</v>
      </c>
    </row>
    <row r="74" spans="1:4" x14ac:dyDescent="0.25">
      <c r="A74" s="23" t="s">
        <v>40</v>
      </c>
      <c r="B74" s="24" t="s">
        <v>108</v>
      </c>
      <c r="C74" s="15">
        <f>SUM(C66:C73)</f>
        <v>6</v>
      </c>
      <c r="D74" s="26">
        <v>148.5</v>
      </c>
    </row>
    <row r="75" spans="1:4" x14ac:dyDescent="0.25">
      <c r="A75" s="27"/>
      <c r="B75" s="19" t="s">
        <v>35</v>
      </c>
      <c r="C75" s="20"/>
      <c r="D75" s="21">
        <f>(D74*100)/294</f>
        <v>50.510204081632651</v>
      </c>
    </row>
    <row r="76" spans="1:4" x14ac:dyDescent="0.25">
      <c r="A76" s="31"/>
      <c r="B76" s="32" t="s">
        <v>109</v>
      </c>
      <c r="C76" s="33">
        <f>SUM(C25,C37,C46,C62,C74)</f>
        <v>30</v>
      </c>
      <c r="D76" s="34">
        <v>658.5</v>
      </c>
    </row>
    <row r="77" spans="1:4" x14ac:dyDescent="0.25">
      <c r="B77" s="20" t="s">
        <v>35</v>
      </c>
      <c r="C77" s="20"/>
      <c r="D77" s="21">
        <f>(D76*100)/1470</f>
        <v>44.795918367346935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Школьник</dc:creator>
  <cp:lastModifiedBy>Школьник</cp:lastModifiedBy>
  <dcterms:created xsi:type="dcterms:W3CDTF">2017-12-21T16:35:40Z</dcterms:created>
  <dcterms:modified xsi:type="dcterms:W3CDTF">2017-12-21T16:37:42Z</dcterms:modified>
</cp:coreProperties>
</file>